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8_{F8CF335C-2AA6-4218-8387-15FEB1F2EBC1}" xr6:coauthVersionLast="47" xr6:coauthVersionMax="47" xr10:uidLastSave="{00000000-0000-0000-0000-000000000000}"/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-120" yWindow="-120" windowWidth="29040" windowHeight="15720" xr2:uid="{00000000-000D-0000-FFFF-FFFF00000000}"/>
  </bookViews>
  <sheets>
    <sheet name="EAEPE_COG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2" i="1"/>
  <c r="H20" i="1"/>
  <c r="H15" i="1"/>
  <c r="H13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H23" i="1" s="1"/>
  <c r="E22" i="1"/>
  <c r="E21" i="1"/>
  <c r="H21" i="1" s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H11" i="1" s="1"/>
  <c r="E10" i="1"/>
  <c r="H10" i="1" s="1"/>
  <c r="C9" i="1"/>
  <c r="E27" i="1" l="1"/>
  <c r="H27" i="1" s="1"/>
  <c r="G81" i="1"/>
  <c r="F81" i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<sst xmlns="http://schemas.openxmlformats.org/spreadsheetml/2006/main" count="88" uniqueCount="88">
  <si>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</si>
  <si>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</si>
  <si>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</si>
  <si>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</si>
  <si>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</si>
  <si>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</si>
  <si>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</si>
  <si>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</si>
  <si>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</si>
  <si>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</si>
  <si>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</si>
  <si>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</si>
  <si>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</si>
  <si>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</si>
  <si>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</si>
  <si>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</si>
  <si>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</si>
  <si>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</si>
  <si>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</si>
  <si>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</si>
  <si>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</si>
  <si>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</si>
  <si>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</si>
  <si>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</si>
  <si>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</si>
  <si>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</si>
  <si>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</si>
  <si>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</si>
  <si>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</si>
  <si>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</si>
  <si>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</si>
  <si>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</si>
  <si>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</si>
  <si>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</si>
  <si>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</si>
  <si>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</si>
  <si>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</si>
  <si>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</si>
  <si>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</si>
  <si>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</si>
  <si>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</si>
  <si>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</si>
  <si>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</si>
  <si>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</si>
  <si>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</si>
  <si>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</si>
  <si>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</si>
  <si>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</si>
  <si>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</si>
  <si>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</si>
  <si>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</si>
  <si>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</si>
  <si>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</si>
  <si>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</si>
  <si>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</si>
  <si>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</si>
  <si>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</si>
  <si>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</si>
  <si>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</si>
  <si>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</si>
  <si>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</si>
  <si>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</si>
  <si>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</si>
  <si>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</si>
  <si>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</si>
  <si>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</si>
  <si>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</si>
  <si>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</si>
  <si>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</si>
  <si>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</si>
  <si>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</si>
  <si>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</si>
  <si>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</si>
  <si>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</si>
  <si>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</si>
  <si>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</si>
  <si>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</si>
  <si>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</si>
  <si>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</si>
  <si>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</si>
  <si>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</si>
  <si>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</si>
  <si>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</si>
  <si>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</si>
  <si>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</si>
  <si>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</si>
  <si>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COLEGIO DE EDUCACION PROFESIONAL TECNICA DEL ESTADO DE CHIHUAHUA</t>
  </si>
  <si>
    <t>Del 01/01/2024 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</si>
</sst>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AEPE_COG"/>
  <dimension ref="B1:I205"/>
  <sheetViews>
    <sheetView tabSelected="1" zoomScale="80" zoomScaleNormal="80" workbookViewId="0">
      <selection activeCell="G30" sqref="G30"/>
    </sheetView>
  </sheetViews>
  <sheetFormatPr baseColWidth="10" defaultColWidth="11.42578125" defaultRowHeight="12" x14ac:dyDescent="0.2"/>
  <cols>
    <col min="1" max="1" width="4.7109375" style="1" customWidth="1"/>
    <col min="2" max="2" width="58.7109375" style="1" customWidth="1"/>
    <col min="3" max="3" width="18.140625" style="1" bestFit="1" customWidth="1"/>
    <col min="4" max="4" width="16.7109375" style="1" bestFit="1" customWidth="1"/>
    <col min="5" max="6" width="17.85546875" style="1" bestFit="1" customWidth="1"/>
    <col min="7" max="7" width="18.140625" style="1" bestFit="1" customWidth="1"/>
    <col min="8" max="8" width="17.7109375" style="1" bestFit="1" customWidth="1"/>
    <col min="9" max="9" width="4.7109375" style="1" customWidth="1"/>
    <col min="10" max="16384" width="11.42578125" style="1"/>
  </cols>
  <sheetData>
    <row r="1" spans="2:9" ht="15" customHeight="1" thickBot="1" x14ac:dyDescent="0.25">
      <c r="I1" s="2" t="s">
        <v>0</v>
      </c>
    </row>
    <row r="2" spans="2:9" ht="15" customHeight="1" x14ac:dyDescent="0.2">
      <c r="B2" s="24" t="s">
        <v>86</v>
      </c>
      <c r="C2" s="25"/>
      <c r="D2" s="25"/>
      <c r="E2" s="25"/>
      <c r="F2" s="25"/>
      <c r="G2" s="25"/>
      <c r="H2" s="26"/>
    </row>
    <row r="3" spans="2:9" x14ac:dyDescent="0.2">
      <c r="B3" s="27" t="s">
        <v>1</v>
      </c>
      <c r="C3" s="28"/>
      <c r="D3" s="28"/>
      <c r="E3" s="28"/>
      <c r="F3" s="28"/>
      <c r="G3" s="28"/>
      <c r="H3" s="29"/>
    </row>
    <row r="4" spans="2:9" x14ac:dyDescent="0.2">
      <c r="B4" s="27" t="s">
        <v>2</v>
      </c>
      <c r="C4" s="28"/>
      <c r="D4" s="28"/>
      <c r="E4" s="28"/>
      <c r="F4" s="28"/>
      <c r="G4" s="28"/>
      <c r="H4" s="29"/>
    </row>
    <row r="5" spans="2:9" ht="12.75" thickBot="1" x14ac:dyDescent="0.25">
      <c r="B5" s="30" t="s">
        <v>87</v>
      </c>
      <c r="C5" s="31"/>
      <c r="D5" s="31"/>
      <c r="E5" s="31"/>
      <c r="F5" s="31"/>
      <c r="G5" s="31"/>
      <c r="H5" s="32"/>
    </row>
    <row r="6" spans="2:9" ht="12.75" thickBot="1" x14ac:dyDescent="0.25">
      <c r="B6" s="33" t="s">
        <v>3</v>
      </c>
      <c r="C6" s="36" t="s">
        <v>4</v>
      </c>
      <c r="D6" s="37"/>
      <c r="E6" s="37"/>
      <c r="F6" s="37"/>
      <c r="G6" s="38"/>
      <c r="H6" s="39" t="s">
        <v>5</v>
      </c>
    </row>
    <row r="7" spans="2:9" ht="24.75" thickBot="1" x14ac:dyDescent="0.25">
      <c r="B7" s="34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0"/>
    </row>
    <row r="8" spans="2:9" ht="15.75" customHeight="1" thickBot="1" x14ac:dyDescent="0.25">
      <c r="B8" s="35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">
      <c r="B9" s="6" t="s">
        <v>13</v>
      </c>
      <c r="C9" s="16">
        <f>SUM(C10:C16)</f>
        <v>230512719.07000002</v>
      </c>
      <c r="D9" s="16">
        <f>SUM(D10:D16)</f>
        <v>25230467.974999998</v>
      </c>
      <c r="E9" s="16">
        <f t="shared" ref="E9:E26" si="0">C9+D9</f>
        <v>255743187.04500002</v>
      </c>
      <c r="F9" s="16">
        <f>SUM(F10:F16)</f>
        <v>279955817.68000001</v>
      </c>
      <c r="G9" s="16">
        <f>SUM(G10:G16)</f>
        <v>279896601.07000005</v>
      </c>
      <c r="H9" s="16">
        <f t="shared" ref="H9:H40" si="1">E9-F9</f>
        <v>-24212630.63499999</v>
      </c>
    </row>
    <row r="10" spans="2:9" ht="12" customHeight="1" x14ac:dyDescent="0.2">
      <c r="B10" s="11" t="s">
        <v>14</v>
      </c>
      <c r="C10" s="12">
        <v>108977834.45999999</v>
      </c>
      <c r="D10" s="13">
        <v>21078994.859999999</v>
      </c>
      <c r="E10" s="18">
        <f t="shared" si="0"/>
        <v>130056829.31999999</v>
      </c>
      <c r="F10" s="12">
        <v>128428236.29000001</v>
      </c>
      <c r="G10" s="12">
        <v>128428236.29000001</v>
      </c>
      <c r="H10" s="20">
        <f t="shared" si="1"/>
        <v>1628593.0299999863</v>
      </c>
    </row>
    <row r="11" spans="2:9" ht="12" customHeight="1" x14ac:dyDescent="0.2">
      <c r="B11" s="11" t="s">
        <v>15</v>
      </c>
      <c r="C11" s="12">
        <v>22549140.719999999</v>
      </c>
      <c r="D11" s="13">
        <v>1265474.74</v>
      </c>
      <c r="E11" s="18">
        <f t="shared" si="0"/>
        <v>23814615.459999997</v>
      </c>
      <c r="F11" s="12">
        <v>16667541.630000001</v>
      </c>
      <c r="G11" s="12">
        <v>16667541.630000001</v>
      </c>
      <c r="H11" s="20">
        <f t="shared" si="1"/>
        <v>7147073.8299999963</v>
      </c>
    </row>
    <row r="12" spans="2:9" ht="12" customHeight="1" x14ac:dyDescent="0.2">
      <c r="B12" s="11" t="s">
        <v>16</v>
      </c>
      <c r="C12" s="12">
        <v>46590602.450000003</v>
      </c>
      <c r="D12" s="13">
        <v>-103704.5</v>
      </c>
      <c r="E12" s="18">
        <f t="shared" si="0"/>
        <v>46486897.950000003</v>
      </c>
      <c r="F12" s="12">
        <v>68555985.810000002</v>
      </c>
      <c r="G12" s="12">
        <v>68506150.859999999</v>
      </c>
      <c r="H12" s="20">
        <f t="shared" si="1"/>
        <v>-22069087.859999999</v>
      </c>
    </row>
    <row r="13" spans="2:9" ht="12" customHeight="1" x14ac:dyDescent="0.2">
      <c r="B13" s="11" t="s">
        <v>17</v>
      </c>
      <c r="C13" s="12">
        <v>23501197</v>
      </c>
      <c r="D13" s="13">
        <v>2399835.79</v>
      </c>
      <c r="E13" s="18">
        <f>C13+D13</f>
        <v>25901032.789999999</v>
      </c>
      <c r="F13" s="12">
        <v>29472894.359999999</v>
      </c>
      <c r="G13" s="12">
        <v>29472894.359999999</v>
      </c>
      <c r="H13" s="20">
        <f t="shared" si="1"/>
        <v>-3571861.5700000003</v>
      </c>
    </row>
    <row r="14" spans="2:9" ht="12" customHeight="1" x14ac:dyDescent="0.2">
      <c r="B14" s="11" t="s">
        <v>18</v>
      </c>
      <c r="C14" s="12">
        <v>13163040.859999999</v>
      </c>
      <c r="D14" s="13">
        <v>360949.55499999999</v>
      </c>
      <c r="E14" s="18">
        <f t="shared" si="0"/>
        <v>13523990.414999999</v>
      </c>
      <c r="F14" s="12">
        <v>19679545.530000001</v>
      </c>
      <c r="G14" s="12">
        <v>19679545.530000001</v>
      </c>
      <c r="H14" s="20">
        <f t="shared" si="1"/>
        <v>-6155555.1150000021</v>
      </c>
    </row>
    <row r="15" spans="2:9" ht="12" customHeight="1" x14ac:dyDescent="0.2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">
      <c r="B16" s="11" t="s">
        <v>20</v>
      </c>
      <c r="C16" s="12">
        <v>15730903.58</v>
      </c>
      <c r="D16" s="13">
        <v>228917.53</v>
      </c>
      <c r="E16" s="18">
        <f t="shared" si="0"/>
        <v>15959821.109999999</v>
      </c>
      <c r="F16" s="12">
        <v>17151614.059999999</v>
      </c>
      <c r="G16" s="12">
        <v>17142232.399999999</v>
      </c>
      <c r="H16" s="20">
        <f t="shared" si="1"/>
        <v>-1191792.9499999993</v>
      </c>
    </row>
    <row r="17" spans="2:8" ht="24" customHeight="1" x14ac:dyDescent="0.2">
      <c r="B17" s="6" t="s">
        <v>21</v>
      </c>
      <c r="C17" s="16">
        <f>SUM(C18:C26)</f>
        <v>15764763.680000002</v>
      </c>
      <c r="D17" s="16">
        <f>SUM(D18:D26)</f>
        <v>7847630.4400000013</v>
      </c>
      <c r="E17" s="16">
        <f t="shared" si="0"/>
        <v>23612394.120000005</v>
      </c>
      <c r="F17" s="16">
        <f>SUM(F18:F26)</f>
        <v>5404763.9500000002</v>
      </c>
      <c r="G17" s="16">
        <f>SUM(G18:G26)</f>
        <v>5366266.1999999993</v>
      </c>
      <c r="H17" s="16">
        <f t="shared" si="1"/>
        <v>18207630.170000006</v>
      </c>
    </row>
    <row r="18" spans="2:8" ht="24" x14ac:dyDescent="0.2">
      <c r="B18" s="9" t="s">
        <v>22</v>
      </c>
      <c r="C18" s="12">
        <v>6923904.9699999997</v>
      </c>
      <c r="D18" s="13">
        <v>4318636.78</v>
      </c>
      <c r="E18" s="18">
        <f t="shared" si="0"/>
        <v>11242541.75</v>
      </c>
      <c r="F18" s="12">
        <v>2542408.88</v>
      </c>
      <c r="G18" s="12">
        <v>2542408.88</v>
      </c>
      <c r="H18" s="20">
        <f t="shared" si="1"/>
        <v>8700132.870000001</v>
      </c>
    </row>
    <row r="19" spans="2:8" ht="12" customHeight="1" x14ac:dyDescent="0.2">
      <c r="B19" s="9" t="s">
        <v>23</v>
      </c>
      <c r="C19" s="12">
        <v>298629.96999999997</v>
      </c>
      <c r="D19" s="13">
        <v>102517.4</v>
      </c>
      <c r="E19" s="18">
        <f t="shared" si="0"/>
        <v>401147.37</v>
      </c>
      <c r="F19" s="12">
        <v>868851.21</v>
      </c>
      <c r="G19" s="12">
        <v>867081.19</v>
      </c>
      <c r="H19" s="20">
        <f t="shared" si="1"/>
        <v>-467703.83999999997</v>
      </c>
    </row>
    <row r="20" spans="2:8" ht="12" customHeight="1" x14ac:dyDescent="0.2">
      <c r="B20" s="9" t="s">
        <v>24</v>
      </c>
      <c r="C20" s="12">
        <v>437671.13</v>
      </c>
      <c r="D20" s="13">
        <v>-60</v>
      </c>
      <c r="E20" s="18">
        <f t="shared" si="0"/>
        <v>437611.13</v>
      </c>
      <c r="F20" s="12">
        <v>0</v>
      </c>
      <c r="G20" s="12">
        <v>0</v>
      </c>
      <c r="H20" s="20">
        <f t="shared" si="1"/>
        <v>437611.13</v>
      </c>
    </row>
    <row r="21" spans="2:8" ht="12" customHeight="1" x14ac:dyDescent="0.2">
      <c r="B21" s="9" t="s">
        <v>25</v>
      </c>
      <c r="C21" s="12">
        <v>2314389.4300000002</v>
      </c>
      <c r="D21" s="13">
        <v>-62</v>
      </c>
      <c r="E21" s="18">
        <f t="shared" si="0"/>
        <v>2314327.4300000002</v>
      </c>
      <c r="F21" s="12">
        <v>488863.82</v>
      </c>
      <c r="G21" s="12">
        <v>487183.84</v>
      </c>
      <c r="H21" s="20">
        <f t="shared" si="1"/>
        <v>1825463.61</v>
      </c>
    </row>
    <row r="22" spans="2:8" ht="12" customHeight="1" x14ac:dyDescent="0.2">
      <c r="B22" s="9" t="s">
        <v>26</v>
      </c>
      <c r="C22" s="12">
        <v>120000</v>
      </c>
      <c r="D22" s="13">
        <v>-5</v>
      </c>
      <c r="E22" s="18">
        <f t="shared" si="0"/>
        <v>119995</v>
      </c>
      <c r="F22" s="12">
        <v>4557.12</v>
      </c>
      <c r="G22" s="12">
        <v>4557.12</v>
      </c>
      <c r="H22" s="20">
        <f t="shared" si="1"/>
        <v>115437.88</v>
      </c>
    </row>
    <row r="23" spans="2:8" ht="12" customHeight="1" x14ac:dyDescent="0.2">
      <c r="B23" s="9" t="s">
        <v>27</v>
      </c>
      <c r="C23" s="12">
        <v>639910.30000000005</v>
      </c>
      <c r="D23" s="13">
        <v>9423.2800000000007</v>
      </c>
      <c r="E23" s="18">
        <f t="shared" si="0"/>
        <v>649333.58000000007</v>
      </c>
      <c r="F23" s="12">
        <v>672736.81</v>
      </c>
      <c r="G23" s="12">
        <v>665547.11</v>
      </c>
      <c r="H23" s="20">
        <f t="shared" si="1"/>
        <v>-23403.229999999981</v>
      </c>
    </row>
    <row r="24" spans="2:8" ht="12" customHeight="1" x14ac:dyDescent="0.2">
      <c r="B24" s="9" t="s">
        <v>28</v>
      </c>
      <c r="C24" s="12">
        <v>805229.98</v>
      </c>
      <c r="D24" s="13">
        <v>-1</v>
      </c>
      <c r="E24" s="18">
        <f t="shared" si="0"/>
        <v>805228.98</v>
      </c>
      <c r="F24" s="12">
        <v>85945</v>
      </c>
      <c r="G24" s="12">
        <v>85945</v>
      </c>
      <c r="H24" s="20">
        <f t="shared" si="1"/>
        <v>719283.98</v>
      </c>
    </row>
    <row r="25" spans="2:8" ht="12" customHeight="1" x14ac:dyDescent="0.2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">
      <c r="B26" s="9" t="s">
        <v>30</v>
      </c>
      <c r="C26" s="12">
        <v>4225027.9000000004</v>
      </c>
      <c r="D26" s="13">
        <v>3417180.98</v>
      </c>
      <c r="E26" s="18">
        <f t="shared" si="0"/>
        <v>7642208.8800000008</v>
      </c>
      <c r="F26" s="12">
        <v>741401.11</v>
      </c>
      <c r="G26" s="12">
        <v>713543.06</v>
      </c>
      <c r="H26" s="20">
        <f t="shared" si="1"/>
        <v>6900807.7700000005</v>
      </c>
    </row>
    <row r="27" spans="2:8" ht="20.100000000000001" customHeight="1" x14ac:dyDescent="0.2">
      <c r="B27" s="6" t="s">
        <v>31</v>
      </c>
      <c r="C27" s="16">
        <f>SUM(C28:C36)</f>
        <v>21477160.740000002</v>
      </c>
      <c r="D27" s="16">
        <f>SUM(D28:D36)</f>
        <v>1153.52</v>
      </c>
      <c r="E27" s="16">
        <f>D27+C27</f>
        <v>21478314.260000002</v>
      </c>
      <c r="F27" s="16">
        <f>SUM(F28:F36)</f>
        <v>16710961.300000001</v>
      </c>
      <c r="G27" s="16">
        <f>SUM(G28:G36)</f>
        <v>16700637.300000001</v>
      </c>
      <c r="H27" s="16">
        <f t="shared" si="1"/>
        <v>4767352.9600000009</v>
      </c>
    </row>
    <row r="28" spans="2:8" x14ac:dyDescent="0.2">
      <c r="B28" s="9" t="s">
        <v>32</v>
      </c>
      <c r="C28" s="12">
        <v>1686262.51</v>
      </c>
      <c r="D28" s="13">
        <v>155</v>
      </c>
      <c r="E28" s="18">
        <f t="shared" ref="E28:E36" si="2">C28+D28</f>
        <v>1686417.51</v>
      </c>
      <c r="F28" s="12">
        <v>3227330.74</v>
      </c>
      <c r="G28" s="12">
        <v>3221182.74</v>
      </c>
      <c r="H28" s="20">
        <f t="shared" si="1"/>
        <v>-1540913.2300000002</v>
      </c>
    </row>
    <row r="29" spans="2:8" x14ac:dyDescent="0.2">
      <c r="B29" s="9" t="s">
        <v>33</v>
      </c>
      <c r="C29" s="12">
        <v>425219.99</v>
      </c>
      <c r="D29" s="13">
        <v>19</v>
      </c>
      <c r="E29" s="18">
        <f t="shared" si="2"/>
        <v>425238.99</v>
      </c>
      <c r="F29" s="12">
        <v>177813.75</v>
      </c>
      <c r="G29" s="12">
        <v>177813.75</v>
      </c>
      <c r="H29" s="20">
        <f t="shared" si="1"/>
        <v>247425.24</v>
      </c>
    </row>
    <row r="30" spans="2:8" ht="12" customHeight="1" x14ac:dyDescent="0.2">
      <c r="B30" s="9" t="s">
        <v>34</v>
      </c>
      <c r="C30" s="12">
        <v>5309762.6900000004</v>
      </c>
      <c r="D30" s="13">
        <v>899.52</v>
      </c>
      <c r="E30" s="18">
        <f t="shared" si="2"/>
        <v>5310662.21</v>
      </c>
      <c r="F30" s="12">
        <v>1784294.1</v>
      </c>
      <c r="G30" s="12">
        <v>1784294.1</v>
      </c>
      <c r="H30" s="20">
        <f t="shared" si="1"/>
        <v>3526368.11</v>
      </c>
    </row>
    <row r="31" spans="2:8" x14ac:dyDescent="0.2">
      <c r="B31" s="9" t="s">
        <v>35</v>
      </c>
      <c r="C31" s="12">
        <v>285600</v>
      </c>
      <c r="D31" s="13">
        <v>17</v>
      </c>
      <c r="E31" s="18">
        <f t="shared" si="2"/>
        <v>285617</v>
      </c>
      <c r="F31" s="12">
        <v>427929.1</v>
      </c>
      <c r="G31" s="12">
        <v>427929.1</v>
      </c>
      <c r="H31" s="20">
        <f t="shared" si="1"/>
        <v>-142312.09999999998</v>
      </c>
    </row>
    <row r="32" spans="2:8" ht="24" x14ac:dyDescent="0.2">
      <c r="B32" s="9" t="s">
        <v>36</v>
      </c>
      <c r="C32" s="12">
        <v>3377592.74</v>
      </c>
      <c r="D32" s="13">
        <v>5</v>
      </c>
      <c r="E32" s="18">
        <f t="shared" si="2"/>
        <v>3377597.74</v>
      </c>
      <c r="F32" s="12">
        <v>2234176.75</v>
      </c>
      <c r="G32" s="12">
        <v>2230000.75</v>
      </c>
      <c r="H32" s="20">
        <f t="shared" si="1"/>
        <v>1143420.9900000002</v>
      </c>
    </row>
    <row r="33" spans="2:8" x14ac:dyDescent="0.2">
      <c r="B33" s="9" t="s">
        <v>37</v>
      </c>
      <c r="C33" s="12">
        <v>209000</v>
      </c>
      <c r="D33" s="13">
        <v>7</v>
      </c>
      <c r="E33" s="18">
        <f t="shared" si="2"/>
        <v>209007</v>
      </c>
      <c r="F33" s="12">
        <v>1060349.78</v>
      </c>
      <c r="G33" s="12">
        <v>1060349.78</v>
      </c>
      <c r="H33" s="20">
        <f t="shared" si="1"/>
        <v>-851342.78</v>
      </c>
    </row>
    <row r="34" spans="2:8" x14ac:dyDescent="0.2">
      <c r="B34" s="9" t="s">
        <v>38</v>
      </c>
      <c r="C34" s="12">
        <v>1422030.15</v>
      </c>
      <c r="D34" s="13">
        <v>31</v>
      </c>
      <c r="E34" s="18">
        <f t="shared" si="2"/>
        <v>1422061.15</v>
      </c>
      <c r="F34" s="12">
        <v>1257423.55</v>
      </c>
      <c r="G34" s="12">
        <v>1257423.55</v>
      </c>
      <c r="H34" s="20">
        <f t="shared" si="1"/>
        <v>164637.59999999986</v>
      </c>
    </row>
    <row r="35" spans="2:8" x14ac:dyDescent="0.2">
      <c r="B35" s="9" t="s">
        <v>39</v>
      </c>
      <c r="C35" s="12">
        <v>808760</v>
      </c>
      <c r="D35" s="13">
        <v>4</v>
      </c>
      <c r="E35" s="18">
        <f t="shared" si="2"/>
        <v>808764</v>
      </c>
      <c r="F35" s="12">
        <v>33790.639999999999</v>
      </c>
      <c r="G35" s="12">
        <v>33790.639999999999</v>
      </c>
      <c r="H35" s="20">
        <f t="shared" si="1"/>
        <v>774973.36</v>
      </c>
    </row>
    <row r="36" spans="2:8" x14ac:dyDescent="0.2">
      <c r="B36" s="9" t="s">
        <v>40</v>
      </c>
      <c r="C36" s="12">
        <v>7952932.6600000001</v>
      </c>
      <c r="D36" s="13">
        <v>16</v>
      </c>
      <c r="E36" s="18">
        <f t="shared" si="2"/>
        <v>7952948.6600000001</v>
      </c>
      <c r="F36" s="12">
        <v>6507852.8899999997</v>
      </c>
      <c r="G36" s="12">
        <v>6507852.8899999997</v>
      </c>
      <c r="H36" s="20">
        <f t="shared" si="1"/>
        <v>1445095.7700000005</v>
      </c>
    </row>
    <row r="37" spans="2:8" ht="20.100000000000001" customHeight="1" x14ac:dyDescent="0.2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25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">
      <c r="B47" s="6" t="s">
        <v>51</v>
      </c>
      <c r="C47" s="16">
        <f>SUM(C48:C56)</f>
        <v>600000.11</v>
      </c>
      <c r="D47" s="16">
        <f>SUM(D48:D56)</f>
        <v>34</v>
      </c>
      <c r="E47" s="16">
        <f t="shared" si="3"/>
        <v>600034.11</v>
      </c>
      <c r="F47" s="16">
        <f>SUM(F48:F56)</f>
        <v>1079885.1599999999</v>
      </c>
      <c r="G47" s="16">
        <f>SUM(G48:G56)</f>
        <v>1079885.1599999999</v>
      </c>
      <c r="H47" s="16">
        <f t="shared" si="4"/>
        <v>-479851.04999999993</v>
      </c>
    </row>
    <row r="48" spans="2:8" x14ac:dyDescent="0.2">
      <c r="B48" s="9" t="s">
        <v>52</v>
      </c>
      <c r="C48" s="12">
        <v>0</v>
      </c>
      <c r="D48" s="13">
        <v>23</v>
      </c>
      <c r="E48" s="18">
        <f t="shared" si="3"/>
        <v>23</v>
      </c>
      <c r="F48" s="12">
        <v>400166.18</v>
      </c>
      <c r="G48" s="12">
        <v>400166.18</v>
      </c>
      <c r="H48" s="20">
        <f t="shared" si="4"/>
        <v>-400143.18</v>
      </c>
    </row>
    <row r="49" spans="2:8" x14ac:dyDescent="0.2">
      <c r="B49" s="9" t="s">
        <v>53</v>
      </c>
      <c r="C49" s="12">
        <v>0</v>
      </c>
      <c r="D49" s="13">
        <v>3</v>
      </c>
      <c r="E49" s="18">
        <f t="shared" si="3"/>
        <v>3</v>
      </c>
      <c r="F49" s="12">
        <v>113100</v>
      </c>
      <c r="G49" s="12">
        <v>113100</v>
      </c>
      <c r="H49" s="20">
        <f t="shared" si="4"/>
        <v>-113097</v>
      </c>
    </row>
    <row r="50" spans="2:8" x14ac:dyDescent="0.2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">
      <c r="B51" s="9" t="s">
        <v>55</v>
      </c>
      <c r="C51" s="12">
        <v>600000.11</v>
      </c>
      <c r="D51" s="13">
        <v>1</v>
      </c>
      <c r="E51" s="18">
        <f t="shared" si="3"/>
        <v>600001.11</v>
      </c>
      <c r="F51" s="12">
        <v>367500</v>
      </c>
      <c r="G51" s="12">
        <v>367500</v>
      </c>
      <c r="H51" s="20">
        <f t="shared" si="4"/>
        <v>232501.11</v>
      </c>
    </row>
    <row r="52" spans="2:8" x14ac:dyDescent="0.2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">
      <c r="B53" s="9" t="s">
        <v>57</v>
      </c>
      <c r="C53" s="12">
        <v>0</v>
      </c>
      <c r="D53" s="13">
        <v>7</v>
      </c>
      <c r="E53" s="18">
        <f t="shared" si="3"/>
        <v>7</v>
      </c>
      <c r="F53" s="12">
        <v>199118.98</v>
      </c>
      <c r="G53" s="12">
        <v>199118.98</v>
      </c>
      <c r="H53" s="20">
        <f t="shared" si="4"/>
        <v>-199111.98</v>
      </c>
    </row>
    <row r="54" spans="2:8" x14ac:dyDescent="0.2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">
      <c r="B55" s="9" t="s">
        <v>59</v>
      </c>
      <c r="C55" s="12">
        <v>0</v>
      </c>
      <c r="D55" s="13">
        <v>0</v>
      </c>
      <c r="E55" s="18">
        <f t="shared" si="3"/>
        <v>0</v>
      </c>
      <c r="F55" s="12">
        <v>0</v>
      </c>
      <c r="G55" s="12">
        <v>0</v>
      </c>
      <c r="H55" s="20">
        <f t="shared" si="4"/>
        <v>0</v>
      </c>
    </row>
    <row r="56" spans="2:8" x14ac:dyDescent="0.2">
      <c r="B56" s="9" t="s">
        <v>60</v>
      </c>
      <c r="C56" s="12">
        <v>0</v>
      </c>
      <c r="D56" s="13">
        <v>0</v>
      </c>
      <c r="E56" s="18">
        <f t="shared" si="3"/>
        <v>0</v>
      </c>
      <c r="F56" s="12">
        <v>0</v>
      </c>
      <c r="G56" s="12">
        <v>0</v>
      </c>
      <c r="H56" s="20">
        <f t="shared" si="4"/>
        <v>0</v>
      </c>
    </row>
    <row r="57" spans="2:8" ht="20.100000000000001" customHeight="1" x14ac:dyDescent="0.2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25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75" thickBot="1" x14ac:dyDescent="0.25">
      <c r="B81" s="8" t="s">
        <v>85</v>
      </c>
      <c r="C81" s="22">
        <f>SUM(C73,C69,C61,C57,C47,C27,C37,C17,C9)</f>
        <v>268354643.60000002</v>
      </c>
      <c r="D81" s="22">
        <f>SUM(D73,D69,D61,D57,D47,D37,D27,D17,D9)</f>
        <v>33079285.934999999</v>
      </c>
      <c r="E81" s="22">
        <f>C81+D81</f>
        <v>301433929.53500003</v>
      </c>
      <c r="F81" s="22">
        <f>SUM(F73,F69,F61,F57,F47,F37,F17,F27,F9)</f>
        <v>303151428.09000003</v>
      </c>
      <c r="G81" s="22">
        <f>SUM(G73,G69,G61,G57,G47,G37,G27,G17,G9)</f>
        <v>303043389.73000008</v>
      </c>
      <c r="H81" s="22">
        <f t="shared" si="5"/>
        <v>-1717498.5550000072</v>
      </c>
    </row>
    <row r="83" spans="2:8" s="23" customFormat="1" x14ac:dyDescent="0.2"/>
    <row r="84" spans="2:8" s="23" customFormat="1" x14ac:dyDescent="0.2"/>
    <row r="85" spans="2:8" s="23" customFormat="1" x14ac:dyDescent="0.2"/>
    <row r="86" spans="2:8" s="23" customFormat="1" x14ac:dyDescent="0.2"/>
    <row r="87" spans="2:8" s="23" customFormat="1" x14ac:dyDescent="0.2"/>
    <row r="88" spans="2:8" s="23" customFormat="1" x14ac:dyDescent="0.2"/>
    <row r="89" spans="2:8" s="23" customFormat="1" x14ac:dyDescent="0.2"/>
    <row r="90" spans="2:8" s="23" customFormat="1" x14ac:dyDescent="0.2"/>
    <row r="91" spans="2:8" s="23" customFormat="1" x14ac:dyDescent="0.2"/>
    <row r="92" spans="2:8" s="23" customFormat="1" x14ac:dyDescent="0.2"/>
    <row r="93" spans="2:8" s="23" customFormat="1" x14ac:dyDescent="0.2"/>
    <row r="94" spans="2:8" s="23" customFormat="1" x14ac:dyDescent="0.2"/>
    <row r="95" spans="2:8" s="23" customFormat="1" x14ac:dyDescent="0.2"/>
    <row r="96" spans="2:8" s="23" customFormat="1" x14ac:dyDescent="0.2"/>
    <row r="97" s="23" customFormat="1" x14ac:dyDescent="0.2"/>
    <row r="98" s="23" customFormat="1" x14ac:dyDescent="0.2"/>
    <row r="99" s="23" customFormat="1" x14ac:dyDescent="0.2"/>
    <row r="100" s="23" customFormat="1" x14ac:dyDescent="0.2"/>
    <row r="101" s="23" customFormat="1" x14ac:dyDescent="0.2"/>
    <row r="102" s="23" customFormat="1" x14ac:dyDescent="0.2"/>
    <row r="103" s="23" customFormat="1" x14ac:dyDescent="0.2"/>
    <row r="104" s="23" customFormat="1" x14ac:dyDescent="0.2"/>
    <row r="105" s="23" customFormat="1" x14ac:dyDescent="0.2"/>
    <row r="106" s="23" customFormat="1" x14ac:dyDescent="0.2"/>
    <row r="107" s="23" customFormat="1" x14ac:dyDescent="0.2"/>
    <row r="108" s="23" customFormat="1" x14ac:dyDescent="0.2"/>
    <row r="109" s="23" customFormat="1" x14ac:dyDescent="0.2"/>
    <row r="110" s="23" customFormat="1" x14ac:dyDescent="0.2"/>
    <row r="111" s="23" customFormat="1" x14ac:dyDescent="0.2"/>
    <row r="112" s="23" customFormat="1" x14ac:dyDescent="0.2"/>
    <row r="113" s="23" customFormat="1" x14ac:dyDescent="0.2"/>
    <row r="114" s="23" customFormat="1" x14ac:dyDescent="0.2"/>
    <row r="115" s="23" customFormat="1" x14ac:dyDescent="0.2"/>
    <row r="116" s="23" customFormat="1" x14ac:dyDescent="0.2"/>
    <row r="117" s="23" customFormat="1" x14ac:dyDescent="0.2"/>
    <row r="118" s="23" customFormat="1" x14ac:dyDescent="0.2"/>
    <row r="119" s="23" customFormat="1" x14ac:dyDescent="0.2"/>
    <row r="120" s="23" customFormat="1" x14ac:dyDescent="0.2"/>
    <row r="121" s="23" customFormat="1" x14ac:dyDescent="0.2"/>
    <row r="122" s="23" customFormat="1" x14ac:dyDescent="0.2"/>
    <row r="123" s="23" customFormat="1" x14ac:dyDescent="0.2"/>
    <row r="124" s="23" customFormat="1" x14ac:dyDescent="0.2"/>
    <row r="125" s="23" customFormat="1" x14ac:dyDescent="0.2"/>
    <row r="126" s="23" customFormat="1" x14ac:dyDescent="0.2"/>
    <row r="127" s="23" customFormat="1" x14ac:dyDescent="0.2"/>
    <row r="128" s="23" customFormat="1" x14ac:dyDescent="0.2"/>
    <row r="129" s="23" customFormat="1" x14ac:dyDescent="0.2"/>
    <row r="130" s="23" customFormat="1" x14ac:dyDescent="0.2"/>
    <row r="131" s="23" customFormat="1" x14ac:dyDescent="0.2"/>
    <row r="132" s="23" customFormat="1" x14ac:dyDescent="0.2"/>
    <row r="133" s="23" customFormat="1" x14ac:dyDescent="0.2"/>
    <row r="134" s="23" customFormat="1" x14ac:dyDescent="0.2"/>
    <row r="135" s="23" customFormat="1" x14ac:dyDescent="0.2"/>
    <row r="136" s="23" customFormat="1" x14ac:dyDescent="0.2"/>
    <row r="137" s="23" customFormat="1" x14ac:dyDescent="0.2"/>
    <row r="138" s="23" customFormat="1" x14ac:dyDescent="0.2"/>
    <row r="139" s="23" customFormat="1" x14ac:dyDescent="0.2"/>
    <row r="140" s="23" customFormat="1" x14ac:dyDescent="0.2"/>
    <row r="141" s="23" customFormat="1" x14ac:dyDescent="0.2"/>
    <row r="142" s="23" customFormat="1" x14ac:dyDescent="0.2"/>
    <row r="143" s="23" customFormat="1" x14ac:dyDescent="0.2"/>
    <row r="144" s="23" customFormat="1" x14ac:dyDescent="0.2"/>
    <row r="145" s="23" customFormat="1" x14ac:dyDescent="0.2"/>
    <row r="146" s="23" customFormat="1" x14ac:dyDescent="0.2"/>
    <row r="147" s="23" customFormat="1" x14ac:dyDescent="0.2"/>
    <row r="148" s="23" customFormat="1" x14ac:dyDescent="0.2"/>
    <row r="149" s="23" customFormat="1" x14ac:dyDescent="0.2"/>
    <row r="150" s="23" customFormat="1" x14ac:dyDescent="0.2"/>
    <row r="151" s="23" customFormat="1" x14ac:dyDescent="0.2"/>
    <row r="152" s="23" customFormat="1" x14ac:dyDescent="0.2"/>
    <row r="153" s="23" customFormat="1" x14ac:dyDescent="0.2"/>
    <row r="154" s="23" customFormat="1" x14ac:dyDescent="0.2"/>
    <row r="155" s="23" customFormat="1" x14ac:dyDescent="0.2"/>
    <row r="156" s="23" customFormat="1" x14ac:dyDescent="0.2"/>
    <row r="157" s="23" customFormat="1" x14ac:dyDescent="0.2"/>
    <row r="158" s="23" customFormat="1" x14ac:dyDescent="0.2"/>
    <row r="159" s="23" customFormat="1" x14ac:dyDescent="0.2"/>
    <row r="160" s="23" customFormat="1" x14ac:dyDescent="0.2"/>
    <row r="161" s="23" customFormat="1" x14ac:dyDescent="0.2"/>
    <row r="162" s="23" customFormat="1" x14ac:dyDescent="0.2"/>
    <row r="163" s="23" customFormat="1" x14ac:dyDescent="0.2"/>
    <row r="164" s="23" customFormat="1" x14ac:dyDescent="0.2"/>
    <row r="165" s="23" customFormat="1" x14ac:dyDescent="0.2"/>
    <row r="166" s="23" customFormat="1" x14ac:dyDescent="0.2"/>
    <row r="167" s="23" customFormat="1" x14ac:dyDescent="0.2"/>
    <row r="168" s="23" customFormat="1" x14ac:dyDescent="0.2"/>
    <row r="169" s="23" customFormat="1" x14ac:dyDescent="0.2"/>
    <row r="170" s="23" customFormat="1" x14ac:dyDescent="0.2"/>
    <row r="171" s="23" customFormat="1" x14ac:dyDescent="0.2"/>
    <row r="172" s="23" customFormat="1" x14ac:dyDescent="0.2"/>
    <row r="173" s="23" customFormat="1" x14ac:dyDescent="0.2"/>
    <row r="174" s="23" customFormat="1" x14ac:dyDescent="0.2"/>
    <row r="175" s="23" customFormat="1" x14ac:dyDescent="0.2"/>
    <row r="176" s="23" customFormat="1" x14ac:dyDescent="0.2"/>
    <row r="177" s="23" customFormat="1" x14ac:dyDescent="0.2"/>
    <row r="178" s="23" customFormat="1" x14ac:dyDescent="0.2"/>
    <row r="179" s="23" customFormat="1" x14ac:dyDescent="0.2"/>
    <row r="180" s="23" customFormat="1" x14ac:dyDescent="0.2"/>
    <row r="181" s="23" customFormat="1" x14ac:dyDescent="0.2"/>
    <row r="182" s="23" customFormat="1" x14ac:dyDescent="0.2"/>
    <row r="183" s="23" customFormat="1" x14ac:dyDescent="0.2"/>
    <row r="184" s="23" customFormat="1" x14ac:dyDescent="0.2"/>
    <row r="185" s="23" customFormat="1" x14ac:dyDescent="0.2"/>
    <row r="186" s="23" customFormat="1" x14ac:dyDescent="0.2"/>
    <row r="187" s="23" customFormat="1" x14ac:dyDescent="0.2"/>
    <row r="188" s="23" customFormat="1" x14ac:dyDescent="0.2"/>
    <row r="189" s="23" customFormat="1" x14ac:dyDescent="0.2"/>
    <row r="190" s="23" customFormat="1" x14ac:dyDescent="0.2"/>
    <row r="191" s="23" customFormat="1" x14ac:dyDescent="0.2"/>
    <row r="192" s="23" customFormat="1" x14ac:dyDescent="0.2"/>
    <row r="193" s="23" customFormat="1" x14ac:dyDescent="0.2"/>
    <row r="194" s="23" customFormat="1" x14ac:dyDescent="0.2"/>
    <row r="195" s="23" customFormat="1" x14ac:dyDescent="0.2"/>
    <row r="196" s="23" customFormat="1" x14ac:dyDescent="0.2"/>
    <row r="197" s="23" customFormat="1" x14ac:dyDescent="0.2"/>
    <row r="198" s="23" customFormat="1" x14ac:dyDescent="0.2"/>
    <row r="199" s="23" customFormat="1" x14ac:dyDescent="0.2"/>
    <row r="200" s="23" customFormat="1" x14ac:dyDescent="0.2"/>
    <row r="201" s="23" customFormat="1" x14ac:dyDescent="0.2"/>
    <row r="202" s="23" customFormat="1" x14ac:dyDescent="0.2"/>
    <row r="203" s="23" customFormat="1" x14ac:dyDescent="0.2"/>
    <row r="204" s="23" customFormat="1" x14ac:dyDescent="0.2"/>
    <row r="205" s="23" customFormat="1" x14ac:dyDescent="0.2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2019-12-04T16:22:52Z</dcterms:created>
  <dcterms:modified xsi:type="dcterms:W3CDTF">2025-01-30T16:43:59Z</dcterms:modified>
</cp:coreProperties>
</file>